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440" tabRatio="989" activeTab="0"/>
  </bookViews>
  <sheets>
    <sheet name="Bilan 2017-2018" sheetId="1" r:id="rId1"/>
    <sheet name="Prévisionnel 2018-2019" sheetId="2" r:id="rId2"/>
  </sheets>
  <definedNames/>
  <calcPr fullCalcOnLoad="1"/>
</workbook>
</file>

<file path=xl/sharedStrings.xml><?xml version="1.0" encoding="utf-8"?>
<sst xmlns="http://schemas.openxmlformats.org/spreadsheetml/2006/main" count="104" uniqueCount="85">
  <si>
    <t>SCTC</t>
  </si>
  <si>
    <t>BILAN</t>
  </si>
  <si>
    <t>Actif</t>
  </si>
  <si>
    <t>Passif</t>
  </si>
  <si>
    <t>Banque</t>
  </si>
  <si>
    <t>Provision pour retraite</t>
  </si>
  <si>
    <t>Caisse</t>
  </si>
  <si>
    <t>Provision pour charge</t>
  </si>
  <si>
    <t>Report à nouveau</t>
  </si>
  <si>
    <t>Total</t>
  </si>
  <si>
    <t>COMPTE DE RESULTAT</t>
  </si>
  <si>
    <t>Charges</t>
  </si>
  <si>
    <t>Produits</t>
  </si>
  <si>
    <t>Fournitures sportives</t>
  </si>
  <si>
    <t>Fournitures administratives</t>
  </si>
  <si>
    <t>Participations aux stages</t>
  </si>
  <si>
    <t>Ventes d'unités</t>
  </si>
  <si>
    <t>Tournois achats divers</t>
  </si>
  <si>
    <t>Manifestations recettes</t>
  </si>
  <si>
    <t>Manifestations achats divers</t>
  </si>
  <si>
    <t>Tournois recettes du bar</t>
  </si>
  <si>
    <t>Location des courts couverts</t>
  </si>
  <si>
    <t>Subvention CNDS</t>
  </si>
  <si>
    <t>Tournois droits d'engagement par équipe</t>
  </si>
  <si>
    <t>Tournois prix aux joueurs</t>
  </si>
  <si>
    <t>Subvention Municipale</t>
  </si>
  <si>
    <t>Tournois frais d'arbitrage</t>
  </si>
  <si>
    <t>Subvention Ligue</t>
  </si>
  <si>
    <t>Télécommunication</t>
  </si>
  <si>
    <t>Parrainages, sponsors</t>
  </si>
  <si>
    <t>Vente prestation Cours Mairie</t>
  </si>
  <si>
    <t>Formation professionnelle</t>
  </si>
  <si>
    <t>Cotisations</t>
  </si>
  <si>
    <t>Salaires</t>
  </si>
  <si>
    <t>Cours</t>
  </si>
  <si>
    <t>Honoraire sur stage</t>
  </si>
  <si>
    <t>Produits financiers</t>
  </si>
  <si>
    <t>Charges sur salaires</t>
  </si>
  <si>
    <t>Reprise sur dotation aux provisions sur charge</t>
  </si>
  <si>
    <t>Frais Santé</t>
  </si>
  <si>
    <t>Licences FFT</t>
  </si>
  <si>
    <t>Perte</t>
  </si>
  <si>
    <t>Prévisionnel</t>
  </si>
  <si>
    <t>Excédent</t>
  </si>
  <si>
    <t>Virement vers la caisse club (kits monnaie)</t>
  </si>
  <si>
    <t>Ventes badges et clefs</t>
  </si>
  <si>
    <t>Tournois droits d'engagements</t>
  </si>
  <si>
    <t>Petits équipements</t>
  </si>
  <si>
    <t>Frais de stages</t>
  </si>
  <si>
    <t>Ventes aux membres (balles, maillots...)</t>
  </si>
  <si>
    <t>Vente d'unités Balles jaune</t>
  </si>
  <si>
    <t>Achats licence annuel Balles jaune et Spartime</t>
  </si>
  <si>
    <t>Autres produits d'activités annexes</t>
  </si>
  <si>
    <t>Sous-traitance informatique</t>
  </si>
  <si>
    <t>Remboursement CPAM</t>
  </si>
  <si>
    <t>Nettoyage des locaux</t>
  </si>
  <si>
    <t>Subventions Conseil Régional</t>
  </si>
  <si>
    <t>Sous-traitance PSVA78</t>
  </si>
  <si>
    <t>Subventions Municipales</t>
  </si>
  <si>
    <t>Multirisques</t>
  </si>
  <si>
    <t>Cotisations (adhésions, licences et cours)</t>
  </si>
  <si>
    <t>Réceptions</t>
  </si>
  <si>
    <t>Internet</t>
  </si>
  <si>
    <t>Téléphone</t>
  </si>
  <si>
    <t>Affranchissements</t>
  </si>
  <si>
    <t>Services bancaires</t>
  </si>
  <si>
    <t>Formation professionnelle (Uniformation)</t>
  </si>
  <si>
    <t>Cotisations à l'URSSAF</t>
  </si>
  <si>
    <t>Cotisations aux mutuelles</t>
  </si>
  <si>
    <t>Cotisations aux caisses de retraites</t>
  </si>
  <si>
    <t>Cotisations aux autres organismes sociaux</t>
  </si>
  <si>
    <t>Médecine du travail</t>
  </si>
  <si>
    <t>Autres charges de personnel</t>
  </si>
  <si>
    <t>Pertes sur créances irrecouvrables</t>
  </si>
  <si>
    <t>FFT licences</t>
  </si>
  <si>
    <t>FFT cotisation statutaire</t>
  </si>
  <si>
    <t>FFT taxes homologation tournois</t>
  </si>
  <si>
    <t>Cotisations remboursées</t>
  </si>
  <si>
    <t>Bilan 2017-2018</t>
  </si>
  <si>
    <t>Ecart</t>
  </si>
  <si>
    <t>COMPTE DE RESULTAT PREVISIONNEL 2018/2019</t>
  </si>
  <si>
    <t>Résultat (Bénéfice)</t>
  </si>
  <si>
    <t>La subvention du CNDS de 1500 € est indiquée dans le prévisionnel car le virement n'a été fait que le 1er Octobre 2018. Cette subvention ne peut être intégrée au bilan car arrêt des comptes au 31 Août 2018.</t>
  </si>
  <si>
    <t>Tournois droits d'engagement individuel</t>
  </si>
  <si>
    <t>Subvention Conseil départemental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</si>
</sst>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s>
  <fonts count="54">
    <font>
      <sz val="11"/>
      <color rgb="FF000000"/>
      <name val="Calibri"/>
      <family val="2"/>
    </font>
    <font>
      <sz val="10"/>
      <color indexed="8"/>
      <name val="Arial"/>
      <family val="2"/>
    </font>
    <font>
      <b/>
      <sz val="12"/>
      <name val="Arial"/>
      <family val="2"/>
    </font>
    <font>
      <b/>
      <i/>
      <sz val="11"/>
      <name val="Arial"/>
      <family val="2"/>
    </font>
    <font>
      <sz val="10"/>
      <color indexed="8"/>
      <name val="Calibri"/>
      <family val="2"/>
    </font>
    <font>
      <b/>
      <sz val="10"/>
      <color indexed="8"/>
      <name val="Calibri"/>
      <family val="2"/>
    </font>
    <font>
      <sz val="11"/>
      <color indexed="8"/>
      <name val="Calibri"/>
      <family val="2"/>
    </font>
    <font>
      <sz val="22"/>
      <name val="Calibri"/>
      <family val="2"/>
    </font>
    <font>
      <sz val="9"/>
      <name val="Calibri"/>
      <family val="2"/>
    </font>
    <font>
      <sz val="14"/>
      <name val="Calibri"/>
      <family val="2"/>
    </font>
    <font>
      <sz val="8"/>
      <name val="Calibri"/>
      <family val="2"/>
    </font>
    <font>
      <b/>
      <sz val="12"/>
      <name val="Calibri"/>
      <family val="2"/>
    </font>
    <font>
      <sz val="12"/>
      <name val="Calibri"/>
      <family val="2"/>
    </font>
    <font>
      <b/>
      <i/>
      <sz val="11"/>
      <name val="Calibri"/>
      <family val="2"/>
    </font>
    <font>
      <sz val="11"/>
      <name val="Calibri"/>
      <family val="2"/>
    </font>
    <font>
      <sz val="10"/>
      <name val="Calibri"/>
      <family val="2"/>
    </font>
    <font>
      <b/>
      <sz val="10"/>
      <name val="Calibri"/>
      <family val="2"/>
    </font>
    <font>
      <b/>
      <i/>
      <sz val="10"/>
      <name val="Calibri"/>
      <family val="2"/>
    </font>
    <font>
      <b/>
      <i/>
      <sz val="14"/>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10"/>
      <color rgb="FF000000"/>
      <name val="Calibri"/>
      <family val="2"/>
    </font>
    <font>
      <b/>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style="thin"/>
      <bottom/>
    </border>
    <border>
      <left/>
      <right style="thin"/>
      <top/>
      <bottom/>
    </border>
    <border>
      <left style="thin"/>
      <right/>
      <top/>
      <bottom style="thin"/>
    </border>
    <border>
      <left/>
      <right/>
      <top/>
      <bottom style="thin"/>
    </border>
    <border>
      <left style="thin"/>
      <right/>
      <top style="thin"/>
      <bottom/>
    </border>
    <border>
      <left/>
      <right/>
      <top style="thin"/>
      <bottom/>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Border="0" applyProtection="0">
      <alignment/>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6">
    <xf numFmtId="0" fontId="0" fillId="0" borderId="0" xfId="0" applyAlignment="1">
      <alignment/>
    </xf>
    <xf numFmtId="0" fontId="0" fillId="0" borderId="0" xfId="0" applyBorder="1" applyAlignment="1">
      <alignment/>
    </xf>
    <xf numFmtId="0" fontId="52" fillId="0" borderId="10" xfId="0" applyFont="1" applyBorder="1" applyAlignment="1">
      <alignment horizontal="left"/>
    </xf>
    <xf numFmtId="0" fontId="52" fillId="0" borderId="0" xfId="0" applyFont="1" applyBorder="1" applyAlignment="1">
      <alignment/>
    </xf>
    <xf numFmtId="0" fontId="52" fillId="0" borderId="10"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4" fontId="52" fillId="0" borderId="12" xfId="0" applyNumberFormat="1" applyFont="1" applyBorder="1" applyAlignment="1">
      <alignment/>
    </xf>
    <xf numFmtId="0" fontId="52" fillId="0" borderId="0" xfId="0" applyFont="1" applyBorder="1" applyAlignment="1">
      <alignment horizontal="left" wrapText="1"/>
    </xf>
    <xf numFmtId="0" fontId="53" fillId="0" borderId="0" xfId="0" applyFont="1" applyBorder="1" applyAlignment="1">
      <alignment/>
    </xf>
    <xf numFmtId="0" fontId="52" fillId="0" borderId="13" xfId="0" applyFont="1" applyBorder="1" applyAlignment="1">
      <alignment/>
    </xf>
    <xf numFmtId="0" fontId="52" fillId="0" borderId="14" xfId="0" applyFont="1" applyBorder="1" applyAlignment="1">
      <alignment/>
    </xf>
    <xf numFmtId="0" fontId="0" fillId="0" borderId="0" xfId="0" applyBorder="1" applyAlignment="1">
      <alignment horizontal="center"/>
    </xf>
    <xf numFmtId="0" fontId="0" fillId="0" borderId="15" xfId="0" applyBorder="1" applyAlignment="1">
      <alignment/>
    </xf>
    <xf numFmtId="0" fontId="3" fillId="0" borderId="16" xfId="0" applyFont="1" applyBorder="1" applyAlignment="1">
      <alignment horizontal="center"/>
    </xf>
    <xf numFmtId="0" fontId="0" fillId="0" borderId="11" xfId="0" applyBorder="1" applyAlignment="1">
      <alignment horizontal="center"/>
    </xf>
    <xf numFmtId="0" fontId="52" fillId="0" borderId="12" xfId="0" applyFont="1" applyBorder="1" applyAlignment="1">
      <alignment horizontal="center"/>
    </xf>
    <xf numFmtId="0" fontId="52" fillId="0" borderId="0" xfId="0" applyFont="1" applyBorder="1" applyAlignment="1">
      <alignment horizontal="left" vertical="top" wrapText="1"/>
    </xf>
    <xf numFmtId="4" fontId="52" fillId="0" borderId="12" xfId="0" applyNumberFormat="1" applyFont="1" applyBorder="1" applyAlignment="1">
      <alignment horizontal="right"/>
    </xf>
    <xf numFmtId="4" fontId="52" fillId="0" borderId="12" xfId="57" applyNumberFormat="1" applyFont="1" applyBorder="1" applyAlignment="1" applyProtection="1">
      <alignment horizontal="right"/>
      <protection/>
    </xf>
    <xf numFmtId="0" fontId="7" fillId="0" borderId="0" xfId="0" applyFont="1" applyBorder="1" applyAlignment="1">
      <alignment horizontal="left"/>
    </xf>
    <xf numFmtId="0" fontId="0"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horizontal="left"/>
    </xf>
    <xf numFmtId="0" fontId="9" fillId="0" borderId="0" xfId="0" applyFont="1" applyBorder="1" applyAlignment="1">
      <alignment horizontal="left"/>
    </xf>
    <xf numFmtId="0" fontId="10" fillId="0" borderId="15" xfId="0" applyFont="1" applyBorder="1" applyAlignment="1">
      <alignment horizontal="left"/>
    </xf>
    <xf numFmtId="0" fontId="0" fillId="0" borderId="16" xfId="0" applyFont="1" applyBorder="1" applyAlignment="1">
      <alignment/>
    </xf>
    <xf numFmtId="0" fontId="8" fillId="0" borderId="16" xfId="0" applyFont="1" applyBorder="1" applyAlignment="1">
      <alignment/>
    </xf>
    <xf numFmtId="0" fontId="10" fillId="0" borderId="16" xfId="0" applyFont="1" applyBorder="1" applyAlignment="1">
      <alignment horizontal="left"/>
    </xf>
    <xf numFmtId="0" fontId="8" fillId="0" borderId="11" xfId="0" applyFont="1" applyBorder="1" applyAlignment="1">
      <alignment/>
    </xf>
    <xf numFmtId="0" fontId="11" fillId="0" borderId="10" xfId="0" applyFont="1" applyBorder="1" applyAlignment="1">
      <alignment horizontal="left"/>
    </xf>
    <xf numFmtId="0" fontId="11" fillId="0" borderId="0" xfId="0" applyFont="1" applyBorder="1" applyAlignment="1">
      <alignment/>
    </xf>
    <xf numFmtId="0" fontId="8"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left"/>
    </xf>
    <xf numFmtId="0" fontId="8" fillId="0" borderId="12" xfId="0" applyFont="1" applyBorder="1" applyAlignment="1">
      <alignment/>
    </xf>
    <xf numFmtId="0" fontId="10" fillId="0" borderId="10" xfId="0" applyFont="1" applyBorder="1" applyAlignment="1">
      <alignment horizontal="left"/>
    </xf>
    <xf numFmtId="0" fontId="0" fillId="0" borderId="0" xfId="0" applyFont="1" applyBorder="1" applyAlignment="1">
      <alignment/>
    </xf>
    <xf numFmtId="0" fontId="10" fillId="0" borderId="0"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xf>
    <xf numFmtId="0" fontId="52" fillId="0" borderId="10" xfId="0" applyFont="1" applyBorder="1" applyAlignment="1">
      <alignment horizontal="left"/>
    </xf>
    <xf numFmtId="0" fontId="52" fillId="0" borderId="0" xfId="0" applyFont="1" applyBorder="1" applyAlignment="1">
      <alignment/>
    </xf>
    <xf numFmtId="0" fontId="15" fillId="0" borderId="0" xfId="0" applyFont="1" applyBorder="1" applyAlignment="1">
      <alignment/>
    </xf>
    <xf numFmtId="4" fontId="15" fillId="0" borderId="12" xfId="0" applyNumberFormat="1" applyFont="1" applyBorder="1" applyAlignment="1">
      <alignment/>
    </xf>
    <xf numFmtId="0" fontId="52" fillId="0" borderId="10" xfId="0" applyFont="1" applyBorder="1" applyAlignment="1">
      <alignment/>
    </xf>
    <xf numFmtId="0" fontId="16" fillId="0" borderId="0" xfId="0" applyFont="1" applyBorder="1" applyAlignment="1">
      <alignment/>
    </xf>
    <xf numFmtId="4" fontId="0" fillId="0" borderId="0" xfId="0" applyNumberFormat="1" applyFont="1" applyAlignment="1">
      <alignment/>
    </xf>
    <xf numFmtId="0" fontId="15" fillId="0" borderId="10" xfId="0" applyFont="1" applyBorder="1" applyAlignment="1">
      <alignment horizontal="left"/>
    </xf>
    <xf numFmtId="0" fontId="15" fillId="0" borderId="0" xfId="0" applyFont="1" applyBorder="1" applyAlignment="1">
      <alignment horizontal="left"/>
    </xf>
    <xf numFmtId="0" fontId="15" fillId="0" borderId="12" xfId="0" applyFont="1" applyBorder="1" applyAlignment="1">
      <alignment/>
    </xf>
    <xf numFmtId="0" fontId="15" fillId="0" borderId="0" xfId="0" applyFont="1" applyBorder="1" applyAlignment="1">
      <alignment horizontal="right"/>
    </xf>
    <xf numFmtId="0" fontId="10" fillId="0" borderId="13" xfId="0" applyFont="1" applyBorder="1" applyAlignment="1">
      <alignment horizontal="left"/>
    </xf>
    <xf numFmtId="0" fontId="0" fillId="0" borderId="14" xfId="0" applyFont="1" applyBorder="1" applyAlignment="1">
      <alignment/>
    </xf>
    <xf numFmtId="0" fontId="8" fillId="0" borderId="14" xfId="0" applyFont="1" applyBorder="1" applyAlignment="1">
      <alignment/>
    </xf>
    <xf numFmtId="0" fontId="10" fillId="0" borderId="14" xfId="0" applyFont="1" applyBorder="1" applyAlignment="1">
      <alignment horizontal="left"/>
    </xf>
    <xf numFmtId="0" fontId="8" fillId="0" borderId="17" xfId="0" applyFont="1" applyBorder="1" applyAlignment="1">
      <alignment/>
    </xf>
    <xf numFmtId="0" fontId="11" fillId="0" borderId="1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52" fillId="0" borderId="15" xfId="0" applyFont="1" applyBorder="1" applyAlignment="1">
      <alignment/>
    </xf>
    <xf numFmtId="0" fontId="17" fillId="0" borderId="16" xfId="0" applyFont="1" applyBorder="1" applyAlignment="1">
      <alignment horizontal="center"/>
    </xf>
    <xf numFmtId="0" fontId="52" fillId="0" borderId="11" xfId="0" applyFont="1" applyBorder="1" applyAlignment="1">
      <alignment/>
    </xf>
    <xf numFmtId="0" fontId="53" fillId="0" borderId="12" xfId="0" applyFont="1" applyBorder="1" applyAlignment="1">
      <alignment horizontal="center"/>
    </xf>
    <xf numFmtId="4" fontId="52" fillId="0" borderId="12" xfId="0" applyNumberFormat="1" applyFont="1" applyBorder="1" applyAlignment="1">
      <alignment/>
    </xf>
    <xf numFmtId="0" fontId="52" fillId="0" borderId="0" xfId="0" applyFont="1" applyBorder="1" applyAlignment="1">
      <alignment horizontal="left" wrapText="1"/>
    </xf>
    <xf numFmtId="4" fontId="53" fillId="0" borderId="12" xfId="0" applyNumberFormat="1" applyFont="1" applyBorder="1" applyAlignment="1">
      <alignment/>
    </xf>
    <xf numFmtId="0" fontId="52" fillId="0" borderId="13" xfId="0" applyFont="1" applyBorder="1" applyAlignment="1">
      <alignment/>
    </xf>
    <xf numFmtId="0" fontId="52" fillId="0" borderId="14" xfId="0" applyFont="1" applyBorder="1" applyAlignment="1">
      <alignment/>
    </xf>
    <xf numFmtId="0" fontId="52" fillId="0" borderId="10" xfId="0" applyFont="1" applyBorder="1" applyAlignment="1">
      <alignment/>
    </xf>
    <xf numFmtId="0" fontId="52" fillId="0" borderId="0" xfId="0" applyFont="1" applyAlignment="1">
      <alignment/>
    </xf>
    <xf numFmtId="0" fontId="52" fillId="0" borderId="12" xfId="0" applyFont="1" applyBorder="1" applyAlignment="1">
      <alignment/>
    </xf>
    <xf numFmtId="164" fontId="52" fillId="0" borderId="12" xfId="44" applyFont="1" applyBorder="1" applyAlignment="1">
      <alignment/>
    </xf>
    <xf numFmtId="164" fontId="52" fillId="0" borderId="17" xfId="44" applyFont="1" applyBorder="1" applyAlignment="1">
      <alignment/>
    </xf>
    <xf numFmtId="164" fontId="52" fillId="0" borderId="0" xfId="44" applyFont="1" applyBorder="1" applyAlignment="1">
      <alignment/>
    </xf>
    <xf numFmtId="164" fontId="15" fillId="0" borderId="12" xfId="44" applyFont="1" applyBorder="1" applyAlignment="1">
      <alignment/>
    </xf>
    <xf numFmtId="164" fontId="15" fillId="0" borderId="18" xfId="44" applyFont="1" applyBorder="1" applyAlignment="1">
      <alignment/>
    </xf>
    <xf numFmtId="164" fontId="16" fillId="0" borderId="12" xfId="44" applyFont="1" applyBorder="1" applyAlignment="1">
      <alignment/>
    </xf>
    <xf numFmtId="164" fontId="0" fillId="0" borderId="0" xfId="0" applyNumberFormat="1" applyFont="1" applyAlignment="1">
      <alignment/>
    </xf>
    <xf numFmtId="0" fontId="18" fillId="0" borderId="18" xfId="0" applyFont="1" applyBorder="1" applyAlignment="1">
      <alignment horizontal="center"/>
    </xf>
    <xf numFmtId="164" fontId="52" fillId="0" borderId="12" xfId="44" applyFont="1" applyBorder="1" applyAlignment="1">
      <alignment/>
    </xf>
    <xf numFmtId="164" fontId="52" fillId="0" borderId="12" xfId="44" applyFont="1" applyBorder="1" applyAlignment="1">
      <alignment horizontal="right"/>
    </xf>
    <xf numFmtId="164" fontId="53" fillId="0" borderId="17" xfId="44" applyFont="1" applyBorder="1" applyAlignment="1">
      <alignment horizontal="right"/>
    </xf>
    <xf numFmtId="164" fontId="53" fillId="0" borderId="12" xfId="44" applyFont="1" applyBorder="1" applyAlignment="1" applyProtection="1">
      <alignment horizontal="center"/>
      <protection/>
    </xf>
    <xf numFmtId="164" fontId="52" fillId="0" borderId="12" xfId="44" applyFont="1" applyFill="1" applyBorder="1" applyAlignment="1">
      <alignment/>
    </xf>
    <xf numFmtId="164" fontId="52" fillId="0" borderId="12" xfId="44" applyFont="1" applyBorder="1" applyAlignment="1">
      <alignment/>
    </xf>
    <xf numFmtId="164" fontId="52" fillId="33" borderId="12" xfId="44" applyFont="1" applyFill="1" applyBorder="1" applyAlignment="1">
      <alignment/>
    </xf>
    <xf numFmtId="0" fontId="7" fillId="0" borderId="0" xfId="0" applyFont="1" applyBorder="1" applyAlignment="1">
      <alignment horizontal="center"/>
    </xf>
    <xf numFmtId="0" fontId="9" fillId="0" borderId="0" xfId="0" applyFont="1" applyBorder="1" applyAlignment="1">
      <alignment horizontal="center" vertical="top"/>
    </xf>
    <xf numFmtId="0" fontId="2" fillId="0" borderId="15" xfId="0" applyFont="1" applyBorder="1" applyAlignment="1">
      <alignment horizontal="left"/>
    </xf>
    <xf numFmtId="0" fontId="0" fillId="33" borderId="19" xfId="0" applyFill="1" applyBorder="1" applyAlignment="1">
      <alignment horizontal="left" vertical="center" wrapText="1"/>
    </xf>
    <xf numFmtId="0" fontId="0" fillId="33" borderId="20" xfId="0" applyFill="1" applyBorder="1" applyAlignment="1">
      <alignment horizontal="left" vertical="center" wrapText="1"/>
    </xf>
    <xf numFmtId="0" fontId="0" fillId="33" borderId="21" xfId="0"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58"/>
  <sheetViews>
    <sheetView showGridLines="0" tabSelected="1" zoomScale="120" zoomScaleNormal="120" zoomScalePageLayoutView="0" workbookViewId="0" topLeftCell="A46">
      <selection activeCell="D8" sqref="D8"/>
    </sheetView>
  </sheetViews>
  <sheetFormatPr defaultColWidth="9.140625" defaultRowHeight="15"/>
  <cols>
    <col min="1" max="1" width="1.1484375" style="22" customWidth="1"/>
    <col min="2" max="2" width="6.57421875" style="22" customWidth="1"/>
    <col min="3" max="3" width="33.28125" style="22" customWidth="1"/>
    <col min="4" max="4" width="13.57421875" style="22" bestFit="1" customWidth="1"/>
    <col min="5" max="5" width="2.00390625" style="22" customWidth="1"/>
    <col min="6" max="6" width="5.8515625" style="22" customWidth="1"/>
    <col min="7" max="7" width="34.421875" style="22" customWidth="1"/>
    <col min="8" max="8" width="12.421875" style="22" bestFit="1" customWidth="1"/>
    <col min="9" max="10" width="10.57421875" style="22" customWidth="1"/>
    <col min="11" max="11" width="41.7109375" style="22" customWidth="1"/>
    <col min="12" max="12" width="10.57421875" style="22" customWidth="1"/>
    <col min="13" max="13" width="11.8515625" style="22" customWidth="1"/>
    <col min="14" max="14" width="12.7109375" style="22" customWidth="1"/>
    <col min="15" max="16384" width="10.57421875" style="22" customWidth="1"/>
  </cols>
  <sheetData>
    <row r="1" spans="2:8" ht="28.5">
      <c r="B1" s="21"/>
      <c r="C1" s="90" t="s">
        <v>0</v>
      </c>
      <c r="D1" s="90"/>
      <c r="E1" s="90"/>
      <c r="F1" s="90"/>
      <c r="G1" s="90"/>
      <c r="H1" s="90"/>
    </row>
    <row r="2" spans="2:8" ht="14.25" customHeight="1">
      <c r="B2" s="21"/>
      <c r="C2" s="23"/>
      <c r="D2" s="24"/>
      <c r="E2" s="23"/>
      <c r="F2" s="25"/>
      <c r="G2" s="23"/>
      <c r="H2" s="24"/>
    </row>
    <row r="3" spans="2:8" ht="26.25" customHeight="1">
      <c r="B3" s="26"/>
      <c r="C3" s="91" t="s">
        <v>78</v>
      </c>
      <c r="D3" s="91"/>
      <c r="E3" s="91"/>
      <c r="F3" s="91"/>
      <c r="G3" s="91"/>
      <c r="H3" s="91"/>
    </row>
    <row r="4" spans="2:8" ht="14.25" customHeight="1">
      <c r="B4" s="21"/>
      <c r="C4" s="23"/>
      <c r="D4" s="24"/>
      <c r="E4" s="23"/>
      <c r="F4" s="25"/>
      <c r="G4" s="23"/>
      <c r="H4" s="24"/>
    </row>
    <row r="5" spans="2:8" ht="15">
      <c r="B5" s="27"/>
      <c r="C5" s="28"/>
      <c r="D5" s="29"/>
      <c r="E5" s="28"/>
      <c r="F5" s="30"/>
      <c r="G5" s="28"/>
      <c r="H5" s="31"/>
    </row>
    <row r="6" spans="2:8" ht="15.75">
      <c r="B6" s="32" t="s">
        <v>1</v>
      </c>
      <c r="C6" s="33"/>
      <c r="D6" s="34"/>
      <c r="E6" s="35"/>
      <c r="F6" s="36"/>
      <c r="G6" s="35"/>
      <c r="H6" s="37"/>
    </row>
    <row r="7" spans="2:8" ht="15" customHeight="1">
      <c r="B7" s="38"/>
      <c r="C7" s="39"/>
      <c r="D7" s="34"/>
      <c r="E7" s="39"/>
      <c r="F7" s="40"/>
      <c r="G7" s="39"/>
      <c r="H7" s="37"/>
    </row>
    <row r="8" spans="2:8" ht="15">
      <c r="B8" s="38"/>
      <c r="C8" s="41" t="s">
        <v>2</v>
      </c>
      <c r="D8" s="34"/>
      <c r="E8" s="42"/>
      <c r="F8" s="40"/>
      <c r="G8" s="41" t="s">
        <v>3</v>
      </c>
      <c r="H8" s="37"/>
    </row>
    <row r="9" spans="2:8" ht="15">
      <c r="B9" s="38"/>
      <c r="C9" s="34"/>
      <c r="D9" s="34"/>
      <c r="E9" s="39"/>
      <c r="F9" s="40"/>
      <c r="G9" s="34"/>
      <c r="H9" s="37"/>
    </row>
    <row r="10" spans="2:8" ht="15">
      <c r="B10" s="43">
        <v>21531</v>
      </c>
      <c r="C10" s="44" t="s">
        <v>4</v>
      </c>
      <c r="D10" s="77">
        <v>38226.76</v>
      </c>
      <c r="E10" s="44"/>
      <c r="F10" s="44">
        <v>153</v>
      </c>
      <c r="G10" s="45" t="s">
        <v>5</v>
      </c>
      <c r="H10" s="78">
        <v>15700</v>
      </c>
    </row>
    <row r="11" spans="2:8" ht="15">
      <c r="B11" s="43">
        <v>530</v>
      </c>
      <c r="C11" s="44" t="s">
        <v>6</v>
      </c>
      <c r="D11" s="77">
        <v>48.28</v>
      </c>
      <c r="E11" s="44"/>
      <c r="F11" s="44">
        <v>1655</v>
      </c>
      <c r="G11" s="44" t="s">
        <v>7</v>
      </c>
      <c r="H11" s="78">
        <v>4500</v>
      </c>
    </row>
    <row r="12" spans="2:8" ht="15">
      <c r="B12" s="47"/>
      <c r="C12" s="44"/>
      <c r="D12" s="44"/>
      <c r="E12" s="44"/>
      <c r="F12" s="44"/>
      <c r="G12" s="45" t="s">
        <v>8</v>
      </c>
      <c r="H12" s="78">
        <v>18060.29</v>
      </c>
    </row>
    <row r="13" spans="2:8" ht="15">
      <c r="B13" s="47"/>
      <c r="C13" s="44"/>
      <c r="D13" s="44"/>
      <c r="E13" s="44"/>
      <c r="F13" s="44"/>
      <c r="G13" s="45"/>
      <c r="H13" s="46"/>
    </row>
    <row r="14" spans="2:10" ht="15">
      <c r="B14" s="47"/>
      <c r="C14" s="44"/>
      <c r="D14" s="44"/>
      <c r="E14" s="44"/>
      <c r="F14" s="44"/>
      <c r="G14" s="48" t="s">
        <v>81</v>
      </c>
      <c r="H14" s="80">
        <v>14.75</v>
      </c>
      <c r="J14" s="49"/>
    </row>
    <row r="15" spans="2:8" ht="15">
      <c r="B15" s="50"/>
      <c r="C15" s="44"/>
      <c r="D15" s="45"/>
      <c r="E15" s="44"/>
      <c r="F15" s="51"/>
      <c r="G15" s="48"/>
      <c r="H15" s="52"/>
    </row>
    <row r="16" spans="2:10" ht="15">
      <c r="B16" s="50"/>
      <c r="C16" s="53" t="s">
        <v>9</v>
      </c>
      <c r="D16" s="79">
        <f>D10+D11</f>
        <v>38275.04</v>
      </c>
      <c r="E16" s="44"/>
      <c r="F16" s="51"/>
      <c r="G16" s="53" t="s">
        <v>9</v>
      </c>
      <c r="H16" s="79">
        <f>H10+H11+H12+H14</f>
        <v>38275.04</v>
      </c>
      <c r="J16" s="49"/>
    </row>
    <row r="17" spans="2:8" ht="15">
      <c r="B17" s="54"/>
      <c r="C17" s="55"/>
      <c r="D17" s="56"/>
      <c r="E17" s="55"/>
      <c r="F17" s="57"/>
      <c r="G17" s="55"/>
      <c r="H17" s="58"/>
    </row>
    <row r="19" spans="2:8" ht="15.75">
      <c r="B19" s="59" t="s">
        <v>10</v>
      </c>
      <c r="C19" s="28"/>
      <c r="D19" s="28"/>
      <c r="E19" s="28"/>
      <c r="F19" s="28"/>
      <c r="G19" s="28"/>
      <c r="H19" s="60"/>
    </row>
    <row r="20" spans="2:8" ht="15">
      <c r="B20" s="61"/>
      <c r="C20" s="39"/>
      <c r="D20" s="39"/>
      <c r="E20" s="39"/>
      <c r="F20" s="39"/>
      <c r="G20" s="39"/>
      <c r="H20" s="62"/>
    </row>
    <row r="21" spans="2:8" ht="15">
      <c r="B21" s="63"/>
      <c r="C21" s="64" t="s">
        <v>11</v>
      </c>
      <c r="D21" s="65"/>
      <c r="E21" s="44"/>
      <c r="F21" s="63"/>
      <c r="G21" s="64" t="s">
        <v>12</v>
      </c>
      <c r="H21" s="65"/>
    </row>
    <row r="22" spans="2:8" ht="15">
      <c r="B22" s="47"/>
      <c r="C22" s="44"/>
      <c r="D22" s="66"/>
      <c r="E22" s="44"/>
      <c r="F22" s="47"/>
      <c r="G22" s="44"/>
      <c r="H22" s="66"/>
    </row>
    <row r="23" spans="2:8" s="73" customFormat="1" ht="17.25" customHeight="1">
      <c r="B23" s="72">
        <v>1200</v>
      </c>
      <c r="C23" s="44" t="s">
        <v>44</v>
      </c>
      <c r="D23" s="75">
        <v>-86</v>
      </c>
      <c r="E23" s="44"/>
      <c r="F23" s="43">
        <v>7030</v>
      </c>
      <c r="G23" s="44" t="s">
        <v>45</v>
      </c>
      <c r="H23" s="75">
        <v>255</v>
      </c>
    </row>
    <row r="24" spans="2:8" s="73" customFormat="1" ht="17.25" customHeight="1">
      <c r="B24" s="72">
        <v>6010</v>
      </c>
      <c r="C24" s="44" t="s">
        <v>13</v>
      </c>
      <c r="D24" s="75">
        <v>-9237.890000000001</v>
      </c>
      <c r="E24" s="44"/>
      <c r="F24" s="43">
        <v>7061</v>
      </c>
      <c r="G24" s="44" t="s">
        <v>46</v>
      </c>
      <c r="H24" s="75">
        <v>4783</v>
      </c>
    </row>
    <row r="25" spans="2:8" s="73" customFormat="1" ht="17.25" customHeight="1">
      <c r="B25" s="72">
        <v>6064</v>
      </c>
      <c r="C25" s="44" t="s">
        <v>47</v>
      </c>
      <c r="D25" s="75">
        <v>-25.089999999999996</v>
      </c>
      <c r="E25" s="44"/>
      <c r="F25" s="43">
        <v>7067</v>
      </c>
      <c r="G25" s="44" t="s">
        <v>15</v>
      </c>
      <c r="H25" s="75">
        <v>19307</v>
      </c>
    </row>
    <row r="26" spans="2:8" s="73" customFormat="1" ht="17.25" customHeight="1">
      <c r="B26" s="72">
        <v>6067</v>
      </c>
      <c r="C26" s="44" t="s">
        <v>48</v>
      </c>
      <c r="D26" s="75">
        <v>-17289.93</v>
      </c>
      <c r="E26" s="44"/>
      <c r="F26" s="43">
        <v>7071</v>
      </c>
      <c r="G26" s="44" t="s">
        <v>49</v>
      </c>
      <c r="H26" s="75">
        <v>400</v>
      </c>
    </row>
    <row r="27" spans="2:8" s="73" customFormat="1" ht="17.25" customHeight="1">
      <c r="B27" s="72">
        <v>6068</v>
      </c>
      <c r="C27" s="44" t="s">
        <v>17</v>
      </c>
      <c r="D27" s="75">
        <v>-278.62</v>
      </c>
      <c r="E27" s="44"/>
      <c r="F27" s="43">
        <v>7073</v>
      </c>
      <c r="G27" s="44" t="s">
        <v>50</v>
      </c>
      <c r="H27" s="75">
        <v>3840</v>
      </c>
    </row>
    <row r="28" spans="2:8" s="73" customFormat="1" ht="17.25" customHeight="1">
      <c r="B28" s="72">
        <v>6069</v>
      </c>
      <c r="C28" s="44" t="s">
        <v>19</v>
      </c>
      <c r="D28" s="75">
        <v>-1713.6499999999999</v>
      </c>
      <c r="E28" s="44"/>
      <c r="F28" s="43">
        <v>7084</v>
      </c>
      <c r="G28" s="44" t="s">
        <v>18</v>
      </c>
      <c r="H28" s="75">
        <v>2513</v>
      </c>
    </row>
    <row r="29" spans="2:8" s="73" customFormat="1" ht="17.25" customHeight="1">
      <c r="B29" s="72">
        <v>6073</v>
      </c>
      <c r="C29" s="44" t="s">
        <v>51</v>
      </c>
      <c r="D29" s="75">
        <v>-748.76</v>
      </c>
      <c r="E29" s="44"/>
      <c r="F29" s="43">
        <v>7088</v>
      </c>
      <c r="G29" s="44" t="s">
        <v>52</v>
      </c>
      <c r="H29" s="75">
        <v>1575</v>
      </c>
    </row>
    <row r="30" spans="2:8" s="73" customFormat="1" ht="17.25" customHeight="1">
      <c r="B30" s="72">
        <v>6111</v>
      </c>
      <c r="C30" s="44" t="s">
        <v>53</v>
      </c>
      <c r="D30" s="75">
        <v>-38.26</v>
      </c>
      <c r="E30" s="44"/>
      <c r="F30" s="43">
        <v>7311</v>
      </c>
      <c r="G30" s="44" t="s">
        <v>54</v>
      </c>
      <c r="H30" s="75">
        <v>619.2</v>
      </c>
    </row>
    <row r="31" spans="2:8" s="73" customFormat="1" ht="17.25" customHeight="1">
      <c r="B31" s="72">
        <v>6112</v>
      </c>
      <c r="C31" s="44" t="s">
        <v>55</v>
      </c>
      <c r="D31" s="75">
        <v>-18.46</v>
      </c>
      <c r="E31" s="44"/>
      <c r="F31" s="43">
        <v>7412</v>
      </c>
      <c r="G31" s="44" t="s">
        <v>56</v>
      </c>
      <c r="H31" s="75">
        <v>1585</v>
      </c>
    </row>
    <row r="32" spans="2:8" s="73" customFormat="1" ht="17.25" customHeight="1">
      <c r="B32" s="72">
        <v>6114</v>
      </c>
      <c r="C32" s="44" t="s">
        <v>57</v>
      </c>
      <c r="D32" s="75">
        <v>-675</v>
      </c>
      <c r="E32" s="44"/>
      <c r="F32" s="43">
        <v>7414</v>
      </c>
      <c r="G32" s="44" t="s">
        <v>58</v>
      </c>
      <c r="H32" s="75">
        <v>2500</v>
      </c>
    </row>
    <row r="33" spans="2:8" s="73" customFormat="1" ht="17.25" customHeight="1">
      <c r="B33" s="72">
        <v>6161</v>
      </c>
      <c r="C33" s="44" t="s">
        <v>59</v>
      </c>
      <c r="D33" s="75">
        <v>-932.34</v>
      </c>
      <c r="E33" s="44"/>
      <c r="F33" s="43">
        <v>7490</v>
      </c>
      <c r="G33" s="44" t="s">
        <v>29</v>
      </c>
      <c r="H33" s="75">
        <v>3000</v>
      </c>
    </row>
    <row r="34" spans="2:8" s="73" customFormat="1" ht="17.25" customHeight="1">
      <c r="B34" s="72">
        <v>6254</v>
      </c>
      <c r="C34" s="44" t="s">
        <v>26</v>
      </c>
      <c r="D34" s="75">
        <v>-1185</v>
      </c>
      <c r="E34" s="44"/>
      <c r="F34" s="43">
        <v>7565</v>
      </c>
      <c r="G34" s="44" t="s">
        <v>60</v>
      </c>
      <c r="H34" s="75">
        <v>141389.42</v>
      </c>
    </row>
    <row r="35" spans="2:8" s="73" customFormat="1" ht="17.25" customHeight="1">
      <c r="B35" s="72">
        <v>6257</v>
      </c>
      <c r="C35" s="44" t="s">
        <v>61</v>
      </c>
      <c r="D35" s="75">
        <v>-1289.1200000000001</v>
      </c>
      <c r="E35" s="44"/>
      <c r="F35" s="43"/>
      <c r="G35" s="44"/>
      <c r="H35" s="67"/>
    </row>
    <row r="36" spans="2:8" s="73" customFormat="1" ht="17.25" customHeight="1">
      <c r="B36" s="72">
        <v>6261</v>
      </c>
      <c r="C36" s="44" t="s">
        <v>62</v>
      </c>
      <c r="D36" s="75">
        <v>-606.5400000000001</v>
      </c>
      <c r="E36" s="44"/>
      <c r="F36" s="43"/>
      <c r="G36" s="44"/>
      <c r="H36" s="67"/>
    </row>
    <row r="37" spans="2:8" s="73" customFormat="1" ht="17.25" customHeight="1">
      <c r="B37" s="72">
        <v>6262</v>
      </c>
      <c r="C37" s="68" t="s">
        <v>63</v>
      </c>
      <c r="D37" s="75">
        <v>-312</v>
      </c>
      <c r="E37" s="44"/>
      <c r="F37" s="43"/>
      <c r="G37" s="68"/>
      <c r="H37" s="67"/>
    </row>
    <row r="38" spans="2:8" s="73" customFormat="1" ht="17.25" customHeight="1">
      <c r="B38" s="72">
        <v>6263</v>
      </c>
      <c r="C38" s="68" t="s">
        <v>64</v>
      </c>
      <c r="D38" s="75">
        <v>-14.15</v>
      </c>
      <c r="E38" s="44"/>
      <c r="F38" s="47"/>
      <c r="G38" s="68"/>
      <c r="H38" s="69"/>
    </row>
    <row r="39" spans="2:8" s="73" customFormat="1" ht="17.25" customHeight="1">
      <c r="B39" s="72">
        <v>6270</v>
      </c>
      <c r="C39" s="44" t="s">
        <v>65</v>
      </c>
      <c r="D39" s="75">
        <v>-56.26</v>
      </c>
      <c r="E39" s="44"/>
      <c r="F39" s="47"/>
      <c r="G39" s="44"/>
      <c r="H39" s="69"/>
    </row>
    <row r="40" spans="2:8" s="73" customFormat="1" ht="17.25" customHeight="1">
      <c r="B40" s="72">
        <v>6313</v>
      </c>
      <c r="C40" s="44" t="s">
        <v>66</v>
      </c>
      <c r="D40" s="75">
        <v>-2140.42</v>
      </c>
      <c r="E40" s="44"/>
      <c r="F40" s="47"/>
      <c r="G40" s="44"/>
      <c r="H40" s="69"/>
    </row>
    <row r="41" spans="2:8" s="73" customFormat="1" ht="17.25" customHeight="1">
      <c r="B41" s="72">
        <v>6411</v>
      </c>
      <c r="C41" s="44" t="s">
        <v>33</v>
      </c>
      <c r="D41" s="75">
        <v>-72586.98999999999</v>
      </c>
      <c r="E41" s="44"/>
      <c r="F41" s="47"/>
      <c r="G41" s="44"/>
      <c r="H41" s="69"/>
    </row>
    <row r="42" spans="2:8" s="73" customFormat="1" ht="17.25" customHeight="1">
      <c r="B42" s="72">
        <v>6451</v>
      </c>
      <c r="C42" s="44" t="s">
        <v>67</v>
      </c>
      <c r="D42" s="75">
        <v>-50620</v>
      </c>
      <c r="F42" s="47"/>
      <c r="G42" s="44"/>
      <c r="H42" s="74"/>
    </row>
    <row r="43" spans="2:8" s="73" customFormat="1" ht="17.25" customHeight="1">
      <c r="B43" s="72">
        <v>6452</v>
      </c>
      <c r="C43" s="44" t="s">
        <v>68</v>
      </c>
      <c r="D43" s="75">
        <v>-1205.8000000000002</v>
      </c>
      <c r="F43" s="47"/>
      <c r="G43" s="44"/>
      <c r="H43" s="74"/>
    </row>
    <row r="44" spans="2:8" s="73" customFormat="1" ht="17.25" customHeight="1">
      <c r="B44" s="72">
        <v>6453</v>
      </c>
      <c r="C44" s="44" t="s">
        <v>69</v>
      </c>
      <c r="D44" s="75">
        <v>-4391.360000000001</v>
      </c>
      <c r="F44" s="47"/>
      <c r="G44" s="44"/>
      <c r="H44" s="74"/>
    </row>
    <row r="45" spans="2:8" s="73" customFormat="1" ht="17.25" customHeight="1">
      <c r="B45" s="72">
        <v>6458</v>
      </c>
      <c r="C45" s="44" t="s">
        <v>70</v>
      </c>
      <c r="D45" s="75">
        <v>-261.23</v>
      </c>
      <c r="F45" s="47"/>
      <c r="G45" s="44"/>
      <c r="H45" s="74"/>
    </row>
    <row r="46" spans="2:8" s="73" customFormat="1" ht="17.25" customHeight="1">
      <c r="B46" s="72">
        <v>6475</v>
      </c>
      <c r="C46" s="44" t="s">
        <v>71</v>
      </c>
      <c r="D46" s="75">
        <v>-504</v>
      </c>
      <c r="F46" s="47"/>
      <c r="G46" s="44"/>
      <c r="H46" s="74"/>
    </row>
    <row r="47" spans="2:8" s="73" customFormat="1" ht="17.25" customHeight="1">
      <c r="B47" s="72">
        <v>6480</v>
      </c>
      <c r="C47" s="44" t="s">
        <v>72</v>
      </c>
      <c r="D47" s="75">
        <v>-1190</v>
      </c>
      <c r="F47" s="47"/>
      <c r="G47" s="44"/>
      <c r="H47" s="74"/>
    </row>
    <row r="48" spans="2:8" s="73" customFormat="1" ht="17.25" customHeight="1">
      <c r="B48" s="72">
        <v>6540</v>
      </c>
      <c r="C48" s="44" t="s">
        <v>73</v>
      </c>
      <c r="D48" s="75">
        <v>-308</v>
      </c>
      <c r="F48" s="47"/>
      <c r="G48" s="44"/>
      <c r="H48" s="74"/>
    </row>
    <row r="49" spans="2:8" s="73" customFormat="1" ht="17.25" customHeight="1">
      <c r="B49" s="72">
        <v>6562</v>
      </c>
      <c r="C49" s="44" t="s">
        <v>74</v>
      </c>
      <c r="D49" s="75">
        <v>-10941</v>
      </c>
      <c r="F49" s="47"/>
      <c r="G49" s="44"/>
      <c r="H49" s="74"/>
    </row>
    <row r="50" spans="2:8" s="73" customFormat="1" ht="17.25" customHeight="1">
      <c r="B50" s="72">
        <v>6563</v>
      </c>
      <c r="C50" s="44" t="s">
        <v>75</v>
      </c>
      <c r="D50" s="75">
        <v>-40</v>
      </c>
      <c r="F50" s="47"/>
      <c r="G50" s="44"/>
      <c r="H50" s="74"/>
    </row>
    <row r="51" spans="2:8" s="73" customFormat="1" ht="17.25" customHeight="1">
      <c r="B51" s="72">
        <v>6564</v>
      </c>
      <c r="C51" s="44" t="s">
        <v>76</v>
      </c>
      <c r="D51" s="75">
        <v>-1004</v>
      </c>
      <c r="F51" s="47"/>
      <c r="G51" s="44"/>
      <c r="H51" s="74"/>
    </row>
    <row r="52" spans="2:8" s="73" customFormat="1" ht="17.25" customHeight="1">
      <c r="B52" s="72">
        <v>6565</v>
      </c>
      <c r="C52" s="44" t="s">
        <v>77</v>
      </c>
      <c r="D52" s="75">
        <v>-2052</v>
      </c>
      <c r="F52" s="47"/>
      <c r="G52" s="44"/>
      <c r="H52" s="74"/>
    </row>
    <row r="53" spans="2:8" s="73" customFormat="1" ht="17.25" customHeight="1">
      <c r="B53" s="47"/>
      <c r="C53" s="44"/>
      <c r="D53" s="75"/>
      <c r="F53" s="47"/>
      <c r="G53" s="44"/>
      <c r="H53" s="74"/>
    </row>
    <row r="54" spans="2:8" s="73" customFormat="1" ht="17.25" customHeight="1">
      <c r="B54" s="70"/>
      <c r="C54" s="71" t="s">
        <v>9</v>
      </c>
      <c r="D54" s="76">
        <v>-181751.86999999997</v>
      </c>
      <c r="F54" s="70"/>
      <c r="G54" s="71" t="s">
        <v>9</v>
      </c>
      <c r="H54" s="76">
        <v>181766.62</v>
      </c>
    </row>
    <row r="56" spans="3:4" ht="18.75">
      <c r="C56" s="82" t="s">
        <v>11</v>
      </c>
      <c r="D56" s="81">
        <f>D54</f>
        <v>-181751.86999999997</v>
      </c>
    </row>
    <row r="57" spans="3:4" ht="18.75">
      <c r="C57" s="82" t="s">
        <v>12</v>
      </c>
      <c r="D57" s="81">
        <f>H54</f>
        <v>181766.62</v>
      </c>
    </row>
    <row r="58" spans="3:4" ht="18.75">
      <c r="C58" s="82" t="s">
        <v>79</v>
      </c>
      <c r="D58" s="81">
        <f>SUM(D56:D57)</f>
        <v>14.750000000029104</v>
      </c>
    </row>
  </sheetData>
  <sheetProtection/>
  <mergeCells count="2">
    <mergeCell ref="C1:H1"/>
    <mergeCell ref="C3:H3"/>
  </mergeCells>
  <printOptions/>
  <pageMargins left="0.7" right="0.7" top="0.75" bottom="0.75" header="0.511805555555555" footer="0.51180555555555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1:H28"/>
  <sheetViews>
    <sheetView showGridLines="0" zoomScale="120" zoomScaleNormal="120" zoomScalePageLayoutView="0" workbookViewId="0" topLeftCell="A11">
      <selection activeCell="B1" sqref="B1:G1"/>
    </sheetView>
  </sheetViews>
  <sheetFormatPr defaultColWidth="9.140625" defaultRowHeight="15"/>
  <cols>
    <col min="1" max="1" width="0.85546875" style="0" customWidth="1"/>
    <col min="2" max="2" width="6.28125" style="0" customWidth="1"/>
    <col min="3" max="3" width="33.28125" style="0" customWidth="1"/>
    <col min="4" max="4" width="12.421875" style="0" bestFit="1" customWidth="1"/>
    <col min="5" max="5" width="3.421875" style="0" customWidth="1"/>
    <col min="6" max="6" width="10.57421875" style="0" customWidth="1"/>
    <col min="7" max="7" width="37.28125" style="0" customWidth="1"/>
    <col min="8" max="8" width="12.421875" style="0" bestFit="1" customWidth="1"/>
    <col min="9" max="16384" width="10.57421875" style="0" customWidth="1"/>
  </cols>
  <sheetData>
    <row r="1" spans="2:8" ht="15.75">
      <c r="B1" s="92" t="s">
        <v>80</v>
      </c>
      <c r="C1" s="92"/>
      <c r="D1" s="92"/>
      <c r="E1" s="92"/>
      <c r="F1" s="92"/>
      <c r="G1" s="92"/>
      <c r="H1" s="5"/>
    </row>
    <row r="2" spans="2:8" ht="15">
      <c r="B2" s="6"/>
      <c r="C2" s="1"/>
      <c r="D2" s="13"/>
      <c r="E2" s="1"/>
      <c r="F2" s="1"/>
      <c r="G2" s="1"/>
      <c r="H2" s="7"/>
    </row>
    <row r="3" spans="2:8" ht="15">
      <c r="B3" s="14"/>
      <c r="C3" s="15" t="s">
        <v>11</v>
      </c>
      <c r="D3" s="16"/>
      <c r="E3" s="1"/>
      <c r="F3" s="14"/>
      <c r="G3" s="15" t="s">
        <v>12</v>
      </c>
      <c r="H3" s="5"/>
    </row>
    <row r="4" spans="2:8" ht="15">
      <c r="B4" s="4"/>
      <c r="C4" s="3"/>
      <c r="D4" s="17" t="s">
        <v>42</v>
      </c>
      <c r="E4" s="3"/>
      <c r="F4" s="4"/>
      <c r="G4" s="3"/>
      <c r="H4" s="17" t="s">
        <v>42</v>
      </c>
    </row>
    <row r="5" spans="2:8" ht="16.5" customHeight="1">
      <c r="B5" s="2">
        <v>602</v>
      </c>
      <c r="C5" s="3" t="s">
        <v>13</v>
      </c>
      <c r="D5" s="83">
        <v>7500</v>
      </c>
      <c r="E5" s="3"/>
      <c r="F5" s="2">
        <v>7061</v>
      </c>
      <c r="G5" s="3" t="s">
        <v>83</v>
      </c>
      <c r="H5" s="87">
        <v>4000</v>
      </c>
    </row>
    <row r="6" spans="2:8" ht="16.5" customHeight="1">
      <c r="B6" s="2">
        <v>6064</v>
      </c>
      <c r="C6" s="3" t="s">
        <v>14</v>
      </c>
      <c r="D6" s="83">
        <v>800</v>
      </c>
      <c r="E6" s="3"/>
      <c r="F6" s="2">
        <v>7067</v>
      </c>
      <c r="G6" s="3" t="s">
        <v>15</v>
      </c>
      <c r="H6" s="87">
        <v>19800</v>
      </c>
    </row>
    <row r="7" spans="2:8" ht="16.5" customHeight="1">
      <c r="B7" s="2">
        <v>6068</v>
      </c>
      <c r="C7" s="3" t="s">
        <v>17</v>
      </c>
      <c r="D7" s="83">
        <v>600</v>
      </c>
      <c r="E7" s="3"/>
      <c r="F7" s="2">
        <v>7071</v>
      </c>
      <c r="G7" s="3" t="s">
        <v>16</v>
      </c>
      <c r="H7" s="87">
        <v>3000</v>
      </c>
    </row>
    <row r="8" spans="2:8" ht="16.5" customHeight="1">
      <c r="B8" s="2">
        <v>60681</v>
      </c>
      <c r="C8" s="3" t="s">
        <v>19</v>
      </c>
      <c r="D8" s="83">
        <v>2600</v>
      </c>
      <c r="E8" s="3"/>
      <c r="F8" s="2">
        <v>7073</v>
      </c>
      <c r="G8" s="3" t="s">
        <v>18</v>
      </c>
      <c r="H8" s="87">
        <v>2000</v>
      </c>
    </row>
    <row r="9" spans="2:8" ht="16.5" customHeight="1">
      <c r="B9" s="2">
        <v>6132</v>
      </c>
      <c r="C9" s="3" t="s">
        <v>21</v>
      </c>
      <c r="D9" s="83">
        <v>2400</v>
      </c>
      <c r="E9" s="3"/>
      <c r="F9" s="2">
        <v>7084</v>
      </c>
      <c r="G9" s="3" t="s">
        <v>20</v>
      </c>
      <c r="H9" s="87">
        <v>400</v>
      </c>
    </row>
    <row r="10" spans="2:8" ht="16.5" customHeight="1">
      <c r="B10" s="2">
        <v>6163</v>
      </c>
      <c r="C10" s="3" t="s">
        <v>23</v>
      </c>
      <c r="D10" s="83">
        <v>600</v>
      </c>
      <c r="E10" s="3"/>
      <c r="F10" s="2">
        <v>7085</v>
      </c>
      <c r="G10" s="3" t="s">
        <v>22</v>
      </c>
      <c r="H10" s="89">
        <v>1500</v>
      </c>
    </row>
    <row r="11" spans="2:8" ht="16.5" customHeight="1">
      <c r="B11" s="2">
        <v>6235</v>
      </c>
      <c r="C11" s="3" t="s">
        <v>24</v>
      </c>
      <c r="D11" s="83">
        <v>1800</v>
      </c>
      <c r="E11" s="3"/>
      <c r="F11" s="2">
        <v>7412</v>
      </c>
      <c r="G11" s="3" t="s">
        <v>84</v>
      </c>
      <c r="H11" s="87">
        <v>0</v>
      </c>
    </row>
    <row r="12" spans="2:8" ht="16.5" customHeight="1">
      <c r="B12" s="2">
        <v>6254</v>
      </c>
      <c r="C12" s="3" t="s">
        <v>26</v>
      </c>
      <c r="D12" s="83">
        <v>2600</v>
      </c>
      <c r="E12" s="3"/>
      <c r="F12" s="2">
        <v>7413</v>
      </c>
      <c r="G12" s="3" t="s">
        <v>25</v>
      </c>
      <c r="H12" s="87">
        <v>0</v>
      </c>
    </row>
    <row r="13" spans="2:8" ht="16.5" customHeight="1">
      <c r="B13" s="2">
        <v>6262</v>
      </c>
      <c r="C13" s="3" t="s">
        <v>28</v>
      </c>
      <c r="D13" s="83">
        <v>1000</v>
      </c>
      <c r="E13" s="3"/>
      <c r="F13" s="2">
        <v>7414</v>
      </c>
      <c r="G13" s="3" t="s">
        <v>27</v>
      </c>
      <c r="H13" s="87">
        <v>0</v>
      </c>
    </row>
    <row r="14" spans="2:8" ht="16.5" customHeight="1">
      <c r="B14" s="2">
        <v>627</v>
      </c>
      <c r="C14" s="3" t="s">
        <v>65</v>
      </c>
      <c r="D14" s="83">
        <v>100</v>
      </c>
      <c r="E14" s="3"/>
      <c r="F14" s="2">
        <v>746</v>
      </c>
      <c r="G14" s="3" t="s">
        <v>29</v>
      </c>
      <c r="H14" s="87">
        <v>3000</v>
      </c>
    </row>
    <row r="15" spans="2:8" ht="16.5" customHeight="1">
      <c r="B15" s="2">
        <v>6313</v>
      </c>
      <c r="C15" s="3" t="s">
        <v>31</v>
      </c>
      <c r="D15" s="83">
        <v>2500</v>
      </c>
      <c r="E15" s="3"/>
      <c r="F15" s="2">
        <v>749</v>
      </c>
      <c r="G15" s="3" t="s">
        <v>30</v>
      </c>
      <c r="H15" s="87">
        <v>1400</v>
      </c>
    </row>
    <row r="16" spans="2:8" ht="16.5" customHeight="1">
      <c r="B16" s="2">
        <v>6411</v>
      </c>
      <c r="C16" s="3" t="s">
        <v>33</v>
      </c>
      <c r="D16" s="87">
        <v>72000</v>
      </c>
      <c r="E16" s="3"/>
      <c r="F16" s="2">
        <v>7561</v>
      </c>
      <c r="G16" s="3" t="s">
        <v>32</v>
      </c>
      <c r="H16" s="87">
        <v>46500</v>
      </c>
    </row>
    <row r="17" spans="2:8" ht="16.5" customHeight="1">
      <c r="B17" s="2">
        <v>6412</v>
      </c>
      <c r="C17" s="3" t="s">
        <v>35</v>
      </c>
      <c r="D17" s="83">
        <v>17000</v>
      </c>
      <c r="E17" s="3"/>
      <c r="F17" s="2">
        <v>7565</v>
      </c>
      <c r="G17" s="3" t="s">
        <v>34</v>
      </c>
      <c r="H17" s="87">
        <v>95200</v>
      </c>
    </row>
    <row r="18" spans="2:8" ht="16.5" customHeight="1">
      <c r="B18" s="2">
        <v>6451</v>
      </c>
      <c r="C18" s="9" t="s">
        <v>37</v>
      </c>
      <c r="D18" s="83">
        <v>54000</v>
      </c>
      <c r="E18" s="3"/>
      <c r="F18" s="2">
        <v>756</v>
      </c>
      <c r="G18" s="3" t="s">
        <v>36</v>
      </c>
      <c r="H18" s="87">
        <v>100</v>
      </c>
    </row>
    <row r="19" spans="2:8" ht="16.5" customHeight="1">
      <c r="B19" s="2">
        <v>6475</v>
      </c>
      <c r="C19" s="9" t="s">
        <v>39</v>
      </c>
      <c r="D19" s="88">
        <v>1400</v>
      </c>
      <c r="E19" s="3"/>
      <c r="F19" s="2">
        <v>768</v>
      </c>
      <c r="G19" s="9" t="s">
        <v>38</v>
      </c>
      <c r="H19" s="83">
        <v>1200</v>
      </c>
    </row>
    <row r="20" spans="2:8" ht="16.5" customHeight="1">
      <c r="B20" s="2">
        <v>6562</v>
      </c>
      <c r="C20" s="3" t="s">
        <v>40</v>
      </c>
      <c r="D20" s="83">
        <v>11200</v>
      </c>
      <c r="E20" s="3"/>
      <c r="F20" s="2"/>
      <c r="G20" s="18"/>
      <c r="H20" s="8"/>
    </row>
    <row r="21" spans="2:8" ht="15">
      <c r="B21" s="2"/>
      <c r="C21" s="3"/>
      <c r="D21" s="19"/>
      <c r="E21" s="3"/>
      <c r="F21" s="4"/>
      <c r="G21" s="3"/>
      <c r="H21" s="20"/>
    </row>
    <row r="22" spans="2:8" ht="15">
      <c r="B22" s="2"/>
      <c r="C22" s="3"/>
      <c r="D22" s="19"/>
      <c r="E22" s="3"/>
      <c r="F22" s="4"/>
      <c r="G22" s="3"/>
      <c r="H22" s="19"/>
    </row>
    <row r="23" spans="2:8" ht="15">
      <c r="B23" s="2"/>
      <c r="C23" s="3"/>
      <c r="D23" s="19"/>
      <c r="E23" s="3"/>
      <c r="F23" s="4"/>
      <c r="G23" s="3"/>
      <c r="H23" s="19"/>
    </row>
    <row r="24" spans="2:8" ht="15">
      <c r="B24" s="2">
        <v>120</v>
      </c>
      <c r="C24" s="10" t="s">
        <v>43</v>
      </c>
      <c r="D24" s="86">
        <v>0</v>
      </c>
      <c r="E24" s="3"/>
      <c r="F24" s="4"/>
      <c r="G24" s="10" t="s">
        <v>41</v>
      </c>
      <c r="H24" s="84">
        <v>0</v>
      </c>
    </row>
    <row r="25" spans="2:8" ht="15">
      <c r="B25" s="4"/>
      <c r="C25" s="3"/>
      <c r="D25" s="20"/>
      <c r="E25" s="3"/>
      <c r="F25" s="4"/>
      <c r="G25" s="3"/>
      <c r="H25" s="19"/>
    </row>
    <row r="26" spans="2:8" ht="15">
      <c r="B26" s="11"/>
      <c r="C26" s="12" t="s">
        <v>9</v>
      </c>
      <c r="D26" s="85">
        <f>SUM(D5:D24)</f>
        <v>178100</v>
      </c>
      <c r="E26" s="12"/>
      <c r="F26" s="11"/>
      <c r="G26" s="12" t="s">
        <v>9</v>
      </c>
      <c r="H26" s="85">
        <f>SUM(H5:H25)</f>
        <v>178100</v>
      </c>
    </row>
    <row r="27" ht="7.5" customHeight="1"/>
    <row r="28" spans="2:8" ht="47.25" customHeight="1">
      <c r="B28" s="93" t="s">
        <v>82</v>
      </c>
      <c r="C28" s="94"/>
      <c r="D28" s="94"/>
      <c r="E28" s="94"/>
      <c r="F28" s="94"/>
      <c r="G28" s="94"/>
      <c r="H28" s="95"/>
    </row>
  </sheetData>
  <sheetProtection/>
  <mergeCells count="2">
    <mergeCell ref="B1:G1"/>
    <mergeCell ref="B28:H28"/>
  </mergeCells>
  <printOptions/>
  <pageMargins left="0.7" right="0.7" top="0.75" bottom="0.75" header="0.511805555555555" footer="0.51180555555555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Assinah</dc:creator>
  <cp:keywords/>
  <dc:description/>
  <cp:lastModifiedBy>ATKINSON Karen</cp:lastModifiedBy>
  <cp:lastPrinted>2018-10-24T05:49:03Z</cp:lastPrinted>
  <dcterms:created xsi:type="dcterms:W3CDTF">2015-11-26T19:46:54Z</dcterms:created>
  <dcterms:modified xsi:type="dcterms:W3CDTF">2018-12-03T23:24:58Z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